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OST\Community College Evaluations\"/>
    </mc:Choice>
  </mc:AlternateContent>
  <bookViews>
    <workbookView xWindow="0" yWindow="0" windowWidth="15360" windowHeight="8904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3" i="1" l="1"/>
  <c r="G72" i="1"/>
  <c r="G71" i="1"/>
  <c r="G70" i="1"/>
  <c r="G69" i="1"/>
  <c r="G67" i="1"/>
  <c r="G66" i="1"/>
  <c r="G65" i="1"/>
  <c r="G64" i="1"/>
  <c r="G63" i="1"/>
  <c r="G61" i="1"/>
  <c r="G60" i="1"/>
  <c r="G59" i="1"/>
  <c r="G57" i="1"/>
  <c r="G54" i="1"/>
  <c r="G51" i="1"/>
  <c r="G46" i="1"/>
  <c r="G45" i="1"/>
  <c r="G41" i="1"/>
  <c r="G40" i="1"/>
  <c r="G36" i="1"/>
  <c r="G29" i="1"/>
  <c r="G28" i="1"/>
  <c r="G26" i="1"/>
  <c r="G24" i="1"/>
  <c r="G18" i="1"/>
  <c r="G14" i="1"/>
  <c r="F46" i="1"/>
  <c r="F45" i="1"/>
  <c r="F41" i="1"/>
  <c r="F40" i="1"/>
  <c r="F36" i="1"/>
  <c r="F35" i="1"/>
  <c r="G35" i="1" s="1"/>
  <c r="F34" i="1"/>
  <c r="G34" i="1" s="1"/>
  <c r="F84" i="1"/>
  <c r="F85" i="1" s="1"/>
  <c r="F81" i="1"/>
  <c r="G81" i="1" s="1"/>
  <c r="F80" i="1"/>
  <c r="G80" i="1" s="1"/>
  <c r="F79" i="1"/>
  <c r="G79" i="1" s="1"/>
  <c r="F78" i="1"/>
  <c r="G78" i="1" s="1"/>
  <c r="F77" i="1"/>
  <c r="G77" i="1" s="1"/>
  <c r="F73" i="1"/>
  <c r="F72" i="1"/>
  <c r="F71" i="1"/>
  <c r="F70" i="1"/>
  <c r="F69" i="1"/>
  <c r="F67" i="1"/>
  <c r="F66" i="1"/>
  <c r="F65" i="1"/>
  <c r="F64" i="1"/>
  <c r="F63" i="1"/>
  <c r="F61" i="1"/>
  <c r="F60" i="1"/>
  <c r="F59" i="1"/>
  <c r="F58" i="1"/>
  <c r="G58" i="1" s="1"/>
  <c r="F57" i="1"/>
  <c r="F55" i="1"/>
  <c r="G55" i="1" s="1"/>
  <c r="F54" i="1"/>
  <c r="F53" i="1"/>
  <c r="G53" i="1" s="1"/>
  <c r="F52" i="1"/>
  <c r="G52" i="1" s="1"/>
  <c r="F51" i="1"/>
  <c r="F47" i="1"/>
  <c r="G47" i="1" s="1"/>
  <c r="F44" i="1"/>
  <c r="G44" i="1" s="1"/>
  <c r="F42" i="1"/>
  <c r="G42" i="1" s="1"/>
  <c r="F39" i="1"/>
  <c r="G39" i="1" s="1"/>
  <c r="F37" i="1"/>
  <c r="G37" i="1" s="1"/>
  <c r="F33" i="1"/>
  <c r="F29" i="1"/>
  <c r="F28" i="1"/>
  <c r="F27" i="1"/>
  <c r="G27" i="1" s="1"/>
  <c r="F26" i="1"/>
  <c r="F25" i="1"/>
  <c r="F24" i="1"/>
  <c r="F21" i="1"/>
  <c r="G21" i="1" s="1"/>
  <c r="G22" i="1" s="1"/>
  <c r="F18" i="1"/>
  <c r="F17" i="1"/>
  <c r="G17" i="1" s="1"/>
  <c r="F16" i="1"/>
  <c r="G16" i="1" s="1"/>
  <c r="F15" i="1"/>
  <c r="G15" i="1" s="1"/>
  <c r="F14" i="1"/>
  <c r="F13" i="1"/>
  <c r="G13" i="1" s="1"/>
  <c r="F12" i="1"/>
  <c r="G12" i="1" s="1"/>
  <c r="F11" i="1"/>
  <c r="G11" i="1" s="1"/>
  <c r="G84" i="1" l="1"/>
  <c r="G85" i="1" s="1"/>
  <c r="E85" i="1" s="1"/>
  <c r="F48" i="1"/>
  <c r="G33" i="1"/>
  <c r="G48" i="1" s="1"/>
  <c r="E48" i="1" s="1"/>
  <c r="F30" i="1"/>
  <c r="G25" i="1"/>
  <c r="G30" i="1"/>
  <c r="E30" i="1" s="1"/>
  <c r="F22" i="1"/>
  <c r="E22" i="1" s="1"/>
  <c r="G82" i="1"/>
  <c r="F82" i="1"/>
  <c r="G74" i="1"/>
  <c r="G19" i="1"/>
  <c r="E19" i="1" s="1"/>
  <c r="F74" i="1"/>
  <c r="F19" i="1"/>
  <c r="E74" i="1" l="1"/>
  <c r="E82" i="1"/>
  <c r="G87" i="1"/>
  <c r="F87" i="1"/>
  <c r="E87" i="1" l="1"/>
</calcChain>
</file>

<file path=xl/sharedStrings.xml><?xml version="1.0" encoding="utf-8"?>
<sst xmlns="http://schemas.openxmlformats.org/spreadsheetml/2006/main" count="118" uniqueCount="70">
  <si>
    <t>Activity #:</t>
  </si>
  <si>
    <t>User:</t>
  </si>
  <si>
    <t>Date of Review:</t>
  </si>
  <si>
    <t>Name</t>
  </si>
  <si>
    <t>Marital Status</t>
  </si>
  <si>
    <t>Ethnic Origin</t>
  </si>
  <si>
    <t>Race</t>
  </si>
  <si>
    <t>Date of Application</t>
  </si>
  <si>
    <t>Gender</t>
  </si>
  <si>
    <t>Citizenship status</t>
  </si>
  <si>
    <t>Residency</t>
  </si>
  <si>
    <t>Relationships</t>
  </si>
  <si>
    <t>Hours</t>
  </si>
  <si>
    <t>Possible Points</t>
  </si>
  <si>
    <t>Earned Points</t>
  </si>
  <si>
    <t>Social Security Number</t>
  </si>
  <si>
    <t>Date of Birth</t>
  </si>
  <si>
    <t>Work Registration</t>
  </si>
  <si>
    <t>Household Meal Group/ Members</t>
  </si>
  <si>
    <t>Living Arrangement: Type and Status</t>
  </si>
  <si>
    <t>Amount</t>
  </si>
  <si>
    <t>Frequency</t>
  </si>
  <si>
    <t>Address: (Street, City, County, State, Zip)</t>
  </si>
  <si>
    <t>Correct Decision</t>
  </si>
  <si>
    <t>Correct? Yes, No, N/A</t>
  </si>
  <si>
    <t xml:space="preserve">Activity </t>
  </si>
  <si>
    <t>Type: Cash contributions, In-kind, etc.</t>
  </si>
  <si>
    <t>Type: Wages, Severence, etc.</t>
  </si>
  <si>
    <t>Type: SSI, SSA, Worker's Comp, etc.</t>
  </si>
  <si>
    <t>Provider</t>
  </si>
  <si>
    <t>Contributor</t>
  </si>
  <si>
    <t>Ownership</t>
  </si>
  <si>
    <t>Totals</t>
  </si>
  <si>
    <t>Final Score</t>
  </si>
  <si>
    <t>Yes = All parts of specific element is correct.</t>
  </si>
  <si>
    <t>No= Any part of specific element is incorrect.</t>
  </si>
  <si>
    <t xml:space="preserve">N/A= Does not apply to case being reviewed. </t>
  </si>
  <si>
    <t>Correct?</t>
  </si>
  <si>
    <t>All</t>
  </si>
  <si>
    <t>---</t>
  </si>
  <si>
    <t>1 to 5</t>
  </si>
  <si>
    <t>Demographic Information (20% of overall)</t>
  </si>
  <si>
    <t>Date of Application (5% of overall)</t>
  </si>
  <si>
    <t>Household (20% of overall)</t>
  </si>
  <si>
    <t>Income (20% of overall)</t>
  </si>
  <si>
    <t>Expenses (20% of overall)</t>
  </si>
  <si>
    <t>Resources (5% of overall)</t>
  </si>
  <si>
    <t>Outcome (10% of overall)</t>
  </si>
  <si>
    <t>Demographic Total:</t>
  </si>
  <si>
    <t>Date of Application Total:</t>
  </si>
  <si>
    <t>Household Total:</t>
  </si>
  <si>
    <t>Income Total:</t>
  </si>
  <si>
    <t>Expenses Total:</t>
  </si>
  <si>
    <t>Resources Total:</t>
  </si>
  <si>
    <t>Outcome Total:</t>
  </si>
  <si>
    <t xml:space="preserve">Note: the final score is weighted and is not a simple percentage of earned points/possible points. </t>
  </si>
  <si>
    <t>Source (if no income blank)</t>
  </si>
  <si>
    <t>Source (if no income blank or TANF benefit)</t>
  </si>
  <si>
    <t xml:space="preserve">Rent/Mortgage </t>
  </si>
  <si>
    <t>Type: (if no expense blank)</t>
  </si>
  <si>
    <t>Utility Expenses</t>
  </si>
  <si>
    <t>Child Care</t>
  </si>
  <si>
    <t xml:space="preserve">LSO: Legal Support Obligation </t>
  </si>
  <si>
    <t xml:space="preserve">Resource </t>
  </si>
  <si>
    <t xml:space="preserve">Earned Income </t>
  </si>
  <si>
    <t>Employer (if no income blank)</t>
  </si>
  <si>
    <t xml:space="preserve">Unearned Income </t>
  </si>
  <si>
    <t xml:space="preserve">Benefits </t>
  </si>
  <si>
    <t>Case #:</t>
  </si>
  <si>
    <t>Type: Liquid Res., Annuity, etc (If no resource blank)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</si>
</sst>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/>
    <xf numFmtId="0" fontId="1" fillId="2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/>
    <xf numFmtId="0" fontId="1" fillId="0" borderId="0" xfId="0" applyFont="1" applyAlignment="1">
      <alignment horizontal="center" wrapText="1"/>
    </xf>
    <xf numFmtId="0" fontId="0" fillId="0" borderId="0" xfId="0" quotePrefix="1" applyAlignment="1">
      <alignment horizontal="center"/>
    </xf>
    <xf numFmtId="0" fontId="1" fillId="0" borderId="0" xfId="0" applyFont="1" applyAlignment="1">
      <alignment horizontal="right"/>
    </xf>
    <xf numFmtId="164" fontId="0" fillId="0" borderId="0" xfId="0" applyNumberForma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1" fillId="2" borderId="0" xfId="0" applyFont="1" applyFill="1" applyAlignment="1">
      <alignment wrapText="1"/>
    </xf>
    <xf numFmtId="0" fontId="0" fillId="0" borderId="0" xfId="0" applyAlignment="1">
      <alignment wrapText="1"/>
    </xf>
    <xf numFmtId="14" fontId="0" fillId="0" borderId="0" xfId="0" applyNumberFormat="1" applyAlignment="1">
      <alignment horizontal="left"/>
    </xf>
    <xf numFmtId="0" fontId="1" fillId="0" borderId="0" xfId="0" applyFont="1" applyAlignment="1"/>
    <xf numFmtId="0" fontId="0" fillId="0" borderId="0" xfId="0" applyAlignment="1">
      <alignment horizontal="right"/>
    </xf>
    <xf numFmtId="0" fontId="1" fillId="2" borderId="0" xfId="0" applyFont="1" applyFill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8"/>
  <sheetViews>
    <sheetView tabSelected="1" workbookViewId="0">
      <selection activeCell="E79" sqref="E79"/>
    </sheetView>
  </sheetViews>
  <sheetFormatPr defaultRowHeight="14.4" x14ac:dyDescent="0.3"/>
  <cols>
    <col min="4" max="4" width="27.33203125" customWidth="1"/>
    <col min="5" max="5" width="10" style="4" customWidth="1"/>
    <col min="6" max="7" width="8.88671875" style="4"/>
  </cols>
  <sheetData>
    <row r="1" spans="1:7" s="1" customFormat="1" x14ac:dyDescent="0.3">
      <c r="A1" s="17" t="s">
        <v>25</v>
      </c>
      <c r="B1" s="18"/>
      <c r="C1" s="18"/>
      <c r="D1" s="18"/>
      <c r="E1" s="3"/>
      <c r="F1" s="3"/>
      <c r="G1" s="3"/>
    </row>
    <row r="2" spans="1:7" x14ac:dyDescent="0.3">
      <c r="A2" s="10" t="s">
        <v>0</v>
      </c>
      <c r="B2" s="10"/>
      <c r="C2" s="11"/>
      <c r="D2" s="11"/>
    </row>
    <row r="3" spans="1:7" x14ac:dyDescent="0.3">
      <c r="A3" s="10" t="s">
        <v>68</v>
      </c>
      <c r="B3" s="10"/>
      <c r="C3" s="11"/>
      <c r="D3" s="11"/>
    </row>
    <row r="4" spans="1:7" x14ac:dyDescent="0.3">
      <c r="A4" s="10" t="s">
        <v>1</v>
      </c>
      <c r="B4" s="10"/>
      <c r="C4" s="11"/>
      <c r="D4" s="11"/>
    </row>
    <row r="5" spans="1:7" x14ac:dyDescent="0.3">
      <c r="A5" s="10" t="s">
        <v>2</v>
      </c>
      <c r="B5" s="10"/>
      <c r="C5" s="14"/>
      <c r="D5" s="14"/>
    </row>
    <row r="6" spans="1:7" ht="28.8" x14ac:dyDescent="0.3">
      <c r="A6" s="5"/>
      <c r="B6" s="5"/>
      <c r="C6" s="15" t="s">
        <v>37</v>
      </c>
      <c r="D6" s="15"/>
      <c r="E6" s="15"/>
      <c r="F6" s="6" t="s">
        <v>13</v>
      </c>
      <c r="G6" s="6" t="s">
        <v>14</v>
      </c>
    </row>
    <row r="7" spans="1:7" x14ac:dyDescent="0.3">
      <c r="A7" s="16"/>
      <c r="B7" s="16"/>
      <c r="C7" s="10" t="s">
        <v>34</v>
      </c>
      <c r="D7" s="10"/>
      <c r="E7" s="10"/>
      <c r="F7" s="4" t="s">
        <v>40</v>
      </c>
      <c r="G7" s="4" t="s">
        <v>38</v>
      </c>
    </row>
    <row r="8" spans="1:7" x14ac:dyDescent="0.3">
      <c r="A8" s="5"/>
      <c r="B8" s="5"/>
      <c r="C8" s="10" t="s">
        <v>35</v>
      </c>
      <c r="D8" s="10"/>
      <c r="E8" s="10"/>
      <c r="F8" s="4" t="s">
        <v>40</v>
      </c>
      <c r="G8" s="4">
        <v>0</v>
      </c>
    </row>
    <row r="9" spans="1:7" x14ac:dyDescent="0.3">
      <c r="A9" s="5"/>
      <c r="B9" s="5"/>
      <c r="C9" s="10" t="s">
        <v>36</v>
      </c>
      <c r="D9" s="10"/>
      <c r="E9" s="10"/>
      <c r="F9" s="7" t="s">
        <v>39</v>
      </c>
      <c r="G9" s="7" t="s">
        <v>39</v>
      </c>
    </row>
    <row r="10" spans="1:7" s="1" customFormat="1" ht="43.2" x14ac:dyDescent="0.3">
      <c r="A10" s="17" t="s">
        <v>41</v>
      </c>
      <c r="B10" s="18"/>
      <c r="C10" s="18"/>
      <c r="D10" s="18"/>
      <c r="E10" s="3" t="s">
        <v>24</v>
      </c>
      <c r="F10" s="3" t="s">
        <v>13</v>
      </c>
      <c r="G10" s="3" t="s">
        <v>14</v>
      </c>
    </row>
    <row r="11" spans="1:7" x14ac:dyDescent="0.3">
      <c r="A11" s="10" t="s">
        <v>3</v>
      </c>
      <c r="B11" s="10"/>
      <c r="C11" s="10"/>
      <c r="D11" s="10"/>
      <c r="F11" s="4">
        <f>IF(E11="yes",4,IF(E11="no",4,IF(E11="N/A",0,4)))</f>
        <v>4</v>
      </c>
      <c r="G11" s="4">
        <f>IF(E11="Yes",F11,IF(E11="no",0,0))</f>
        <v>0</v>
      </c>
    </row>
    <row r="12" spans="1:7" x14ac:dyDescent="0.3">
      <c r="A12" s="10" t="s">
        <v>16</v>
      </c>
      <c r="B12" s="10"/>
      <c r="C12" s="10"/>
      <c r="D12" s="10"/>
      <c r="F12" s="4">
        <f t="shared" ref="F12:F13" si="0">IF(E12="yes",4,IF(E12="no",4,IF(E12="N/A",0,4)))</f>
        <v>4</v>
      </c>
      <c r="G12" s="4">
        <f t="shared" ref="G12:G18" si="1">IF(E12="Yes",F12,IF(E12="no",0,0))</f>
        <v>0</v>
      </c>
    </row>
    <row r="13" spans="1:7" x14ac:dyDescent="0.3">
      <c r="A13" s="10" t="s">
        <v>15</v>
      </c>
      <c r="B13" s="10"/>
      <c r="C13" s="10"/>
      <c r="D13" s="10"/>
      <c r="F13" s="4">
        <f t="shared" si="0"/>
        <v>4</v>
      </c>
      <c r="G13" s="4">
        <f t="shared" si="1"/>
        <v>0</v>
      </c>
    </row>
    <row r="14" spans="1:7" x14ac:dyDescent="0.3">
      <c r="A14" s="10" t="s">
        <v>22</v>
      </c>
      <c r="B14" s="10"/>
      <c r="C14" s="10"/>
      <c r="D14" s="10"/>
      <c r="F14" s="4">
        <f>IF(E14="yes",2,IF(E14="no",2,IF(E14="N/A",0,2)))</f>
        <v>2</v>
      </c>
      <c r="G14" s="4">
        <f t="shared" si="1"/>
        <v>0</v>
      </c>
    </row>
    <row r="15" spans="1:7" x14ac:dyDescent="0.3">
      <c r="A15" s="10" t="s">
        <v>8</v>
      </c>
      <c r="B15" s="10"/>
      <c r="C15" s="10"/>
      <c r="D15" s="10"/>
      <c r="F15" s="4">
        <f t="shared" ref="F15:F16" si="2">IF(E15="yes",2,IF(E15="no",2,IF(E15="N/A",0,2)))</f>
        <v>2</v>
      </c>
      <c r="G15" s="4">
        <f t="shared" si="1"/>
        <v>0</v>
      </c>
    </row>
    <row r="16" spans="1:7" x14ac:dyDescent="0.3">
      <c r="A16" s="10" t="s">
        <v>4</v>
      </c>
      <c r="B16" s="10"/>
      <c r="C16" s="10"/>
      <c r="D16" s="10"/>
      <c r="F16" s="4">
        <f t="shared" si="2"/>
        <v>2</v>
      </c>
      <c r="G16" s="4">
        <f t="shared" si="1"/>
        <v>0</v>
      </c>
    </row>
    <row r="17" spans="1:7" x14ac:dyDescent="0.3">
      <c r="A17" s="10" t="s">
        <v>5</v>
      </c>
      <c r="B17" s="10"/>
      <c r="C17" s="10"/>
      <c r="D17" s="10"/>
      <c r="F17" s="4">
        <f>IF(E17="yes",1,IF(E17="no",1,IF(E17="N/A",0,1)))</f>
        <v>1</v>
      </c>
      <c r="G17" s="4">
        <f t="shared" si="1"/>
        <v>0</v>
      </c>
    </row>
    <row r="18" spans="1:7" x14ac:dyDescent="0.3">
      <c r="A18" s="10" t="s">
        <v>6</v>
      </c>
      <c r="B18" s="10"/>
      <c r="C18" s="10"/>
      <c r="D18" s="10"/>
      <c r="F18" s="4">
        <f>IF(E18="yes",1,IF(E18="no",1,IF(E18="N/A",0,1)))</f>
        <v>1</v>
      </c>
      <c r="G18" s="4">
        <f t="shared" si="1"/>
        <v>0</v>
      </c>
    </row>
    <row r="19" spans="1:7" x14ac:dyDescent="0.3">
      <c r="D19" s="8" t="s">
        <v>48</v>
      </c>
      <c r="E19" s="9">
        <f>ROUND(G19/F19,1)</f>
        <v>0</v>
      </c>
      <c r="F19" s="4">
        <f>SUM(F11:F18)</f>
        <v>20</v>
      </c>
      <c r="G19" s="4">
        <f>SUM(G11:G18)</f>
        <v>0</v>
      </c>
    </row>
    <row r="20" spans="1:7" s="1" customFormat="1" ht="43.2" x14ac:dyDescent="0.3">
      <c r="A20" s="17" t="s">
        <v>42</v>
      </c>
      <c r="B20" s="18"/>
      <c r="C20" s="18"/>
      <c r="D20" s="18"/>
      <c r="E20" s="3" t="s">
        <v>24</v>
      </c>
      <c r="F20" s="3" t="s">
        <v>13</v>
      </c>
      <c r="G20" s="3" t="s">
        <v>14</v>
      </c>
    </row>
    <row r="21" spans="1:7" x14ac:dyDescent="0.3">
      <c r="A21" s="10" t="s">
        <v>7</v>
      </c>
      <c r="B21" s="10"/>
      <c r="C21" s="10"/>
      <c r="D21" s="10"/>
      <c r="F21" s="4">
        <f>IF(E21="yes",5,IF(E21="no",5,IF(E21="N/A",0,5)))</f>
        <v>5</v>
      </c>
      <c r="G21" s="4">
        <f>IF(E21="Yes",F21,IF(E21="no",0,0))</f>
        <v>0</v>
      </c>
    </row>
    <row r="22" spans="1:7" x14ac:dyDescent="0.3">
      <c r="D22" s="8" t="s">
        <v>49</v>
      </c>
      <c r="E22" s="9">
        <f>ROUND(G22/F22,1)</f>
        <v>0</v>
      </c>
      <c r="F22" s="4">
        <f>SUM(F21)</f>
        <v>5</v>
      </c>
      <c r="G22" s="4">
        <f>SUM(G21)</f>
        <v>0</v>
      </c>
    </row>
    <row r="23" spans="1:7" s="1" customFormat="1" ht="43.2" x14ac:dyDescent="0.3">
      <c r="A23" s="17" t="s">
        <v>43</v>
      </c>
      <c r="B23" s="18"/>
      <c r="C23" s="18"/>
      <c r="D23" s="18"/>
      <c r="E23" s="3" t="s">
        <v>24</v>
      </c>
      <c r="F23" s="3" t="s">
        <v>13</v>
      </c>
      <c r="G23" s="3" t="s">
        <v>14</v>
      </c>
    </row>
    <row r="24" spans="1:7" x14ac:dyDescent="0.3">
      <c r="A24" s="10" t="s">
        <v>9</v>
      </c>
      <c r="B24" s="10"/>
      <c r="C24" s="10"/>
      <c r="D24" s="10"/>
      <c r="F24" s="4">
        <f t="shared" ref="F24:F26" si="3">IF(E24="yes",5,IF(E24="no",5,IF(E24="N/A",0,5)))</f>
        <v>5</v>
      </c>
      <c r="G24" s="4">
        <f t="shared" ref="G24:G29" si="4">IF(E24="Yes",F24,IF(E24="no",0,0))</f>
        <v>0</v>
      </c>
    </row>
    <row r="25" spans="1:7" x14ac:dyDescent="0.3">
      <c r="A25" s="10" t="s">
        <v>18</v>
      </c>
      <c r="B25" s="10"/>
      <c r="C25" s="10"/>
      <c r="D25" s="10"/>
      <c r="F25" s="4">
        <f t="shared" si="3"/>
        <v>5</v>
      </c>
      <c r="G25" s="4">
        <f t="shared" si="4"/>
        <v>0</v>
      </c>
    </row>
    <row r="26" spans="1:7" x14ac:dyDescent="0.3">
      <c r="A26" s="10" t="s">
        <v>19</v>
      </c>
      <c r="B26" s="10"/>
      <c r="C26" s="10"/>
      <c r="D26" s="10"/>
      <c r="F26" s="4">
        <f t="shared" si="3"/>
        <v>5</v>
      </c>
      <c r="G26" s="4">
        <f t="shared" si="4"/>
        <v>0</v>
      </c>
    </row>
    <row r="27" spans="1:7" x14ac:dyDescent="0.3">
      <c r="A27" s="10" t="s">
        <v>11</v>
      </c>
      <c r="B27" s="10"/>
      <c r="C27" s="10"/>
      <c r="D27" s="10"/>
      <c r="F27" s="4">
        <f t="shared" ref="F27:F28" si="5">IF(E27="yes",2,IF(E27="no",2,IF(E27="N/A",0,2)))</f>
        <v>2</v>
      </c>
      <c r="G27" s="4">
        <f t="shared" si="4"/>
        <v>0</v>
      </c>
    </row>
    <row r="28" spans="1:7" x14ac:dyDescent="0.3">
      <c r="A28" s="10" t="s">
        <v>10</v>
      </c>
      <c r="B28" s="10"/>
      <c r="C28" s="10"/>
      <c r="D28" s="10"/>
      <c r="F28" s="4">
        <f t="shared" si="5"/>
        <v>2</v>
      </c>
      <c r="G28" s="4">
        <f t="shared" si="4"/>
        <v>0</v>
      </c>
    </row>
    <row r="29" spans="1:7" x14ac:dyDescent="0.3">
      <c r="A29" s="10" t="s">
        <v>17</v>
      </c>
      <c r="B29" s="10"/>
      <c r="C29" s="10"/>
      <c r="D29" s="10"/>
      <c r="F29" s="4">
        <f>IF(E29="yes",1,IF(E29="no",1,IF(E29="N/A",0,1)))</f>
        <v>1</v>
      </c>
      <c r="G29" s="4">
        <f t="shared" si="4"/>
        <v>0</v>
      </c>
    </row>
    <row r="30" spans="1:7" x14ac:dyDescent="0.3">
      <c r="D30" s="8" t="s">
        <v>50</v>
      </c>
      <c r="E30" s="9">
        <f>ROUND(G30/F30,1)</f>
        <v>0</v>
      </c>
      <c r="F30" s="4">
        <f>SUM(F24:F29)</f>
        <v>20</v>
      </c>
      <c r="G30" s="4">
        <f>SUM(G24:G29)</f>
        <v>0</v>
      </c>
    </row>
    <row r="31" spans="1:7" s="1" customFormat="1" ht="43.2" x14ac:dyDescent="0.3">
      <c r="A31" s="12" t="s">
        <v>44</v>
      </c>
      <c r="B31" s="13"/>
      <c r="C31" s="13"/>
      <c r="D31" s="13"/>
      <c r="E31" s="3" t="s">
        <v>24</v>
      </c>
      <c r="F31" s="3" t="s">
        <v>13</v>
      </c>
      <c r="G31" s="3" t="s">
        <v>14</v>
      </c>
    </row>
    <row r="32" spans="1:7" x14ac:dyDescent="0.3">
      <c r="A32" s="15" t="s">
        <v>64</v>
      </c>
      <c r="B32" s="15"/>
      <c r="C32" s="15"/>
      <c r="D32" s="15"/>
    </row>
    <row r="33" spans="1:7" x14ac:dyDescent="0.3">
      <c r="A33" s="2"/>
      <c r="B33" s="10" t="s">
        <v>65</v>
      </c>
      <c r="C33" s="10"/>
      <c r="D33" s="10"/>
      <c r="F33" s="4">
        <f>IF(E33="yes",1,IF(E33="no",1,IF(E33="N/A",0,1)))</f>
        <v>1</v>
      </c>
      <c r="G33" s="4">
        <f t="shared" ref="G33:G37" si="6">IF(E33="Yes",F33,IF(E33="no",0,0))</f>
        <v>0</v>
      </c>
    </row>
    <row r="34" spans="1:7" x14ac:dyDescent="0.3">
      <c r="A34" s="2"/>
      <c r="B34" s="10" t="s">
        <v>12</v>
      </c>
      <c r="C34" s="10"/>
      <c r="D34" s="10"/>
      <c r="F34" s="4">
        <f t="shared" ref="F34:F36" si="7">IF(E34="yes",2,IF(E34="no",2,IF(E34="N/A",0,2)))</f>
        <v>2</v>
      </c>
      <c r="G34" s="4">
        <f t="shared" si="6"/>
        <v>0</v>
      </c>
    </row>
    <row r="35" spans="1:7" x14ac:dyDescent="0.3">
      <c r="A35" s="2"/>
      <c r="B35" s="10" t="s">
        <v>20</v>
      </c>
      <c r="C35" s="10"/>
      <c r="D35" s="10"/>
      <c r="F35" s="4">
        <f t="shared" si="7"/>
        <v>2</v>
      </c>
      <c r="G35" s="4">
        <f t="shared" si="6"/>
        <v>0</v>
      </c>
    </row>
    <row r="36" spans="1:7" x14ac:dyDescent="0.3">
      <c r="A36" s="2"/>
      <c r="B36" s="10" t="s">
        <v>21</v>
      </c>
      <c r="C36" s="10"/>
      <c r="D36" s="10"/>
      <c r="F36" s="4">
        <f t="shared" si="7"/>
        <v>2</v>
      </c>
      <c r="G36" s="4">
        <f t="shared" si="6"/>
        <v>0</v>
      </c>
    </row>
    <row r="37" spans="1:7" x14ac:dyDescent="0.3">
      <c r="A37" s="2"/>
      <c r="B37" s="10" t="s">
        <v>27</v>
      </c>
      <c r="C37" s="10"/>
      <c r="D37" s="10"/>
      <c r="F37" s="4">
        <f>IF(E37="yes",1,IF(E37="no",1,IF(E37="N/A",0,1)))</f>
        <v>1</v>
      </c>
      <c r="G37" s="4">
        <f t="shared" si="6"/>
        <v>0</v>
      </c>
    </row>
    <row r="38" spans="1:7" x14ac:dyDescent="0.3">
      <c r="A38" s="15" t="s">
        <v>66</v>
      </c>
      <c r="B38" s="15"/>
      <c r="C38" s="15"/>
      <c r="D38" s="15"/>
    </row>
    <row r="39" spans="1:7" x14ac:dyDescent="0.3">
      <c r="A39" s="2"/>
      <c r="B39" s="10" t="s">
        <v>56</v>
      </c>
      <c r="C39" s="10"/>
      <c r="D39" s="10"/>
      <c r="F39" s="4">
        <f>IF(E39="yes",1,IF(E39="no",1,IF(E39="N/A",0,1)))</f>
        <v>1</v>
      </c>
      <c r="G39" s="4">
        <f t="shared" ref="G39:G42" si="8">IF(E39="Yes",F39,IF(E39="no",0,0))</f>
        <v>0</v>
      </c>
    </row>
    <row r="40" spans="1:7" x14ac:dyDescent="0.3">
      <c r="A40" s="2"/>
      <c r="B40" s="10" t="s">
        <v>20</v>
      </c>
      <c r="C40" s="10"/>
      <c r="D40" s="10"/>
      <c r="F40" s="4">
        <f t="shared" ref="F40:F41" si="9">IF(E40="yes",2,IF(E40="no",2,IF(E40="N/A",0,2)))</f>
        <v>2</v>
      </c>
      <c r="G40" s="4">
        <f t="shared" si="8"/>
        <v>0</v>
      </c>
    </row>
    <row r="41" spans="1:7" x14ac:dyDescent="0.3">
      <c r="A41" s="2"/>
      <c r="B41" s="10" t="s">
        <v>21</v>
      </c>
      <c r="C41" s="10"/>
      <c r="D41" s="10"/>
      <c r="F41" s="4">
        <f t="shared" si="9"/>
        <v>2</v>
      </c>
      <c r="G41" s="4">
        <f t="shared" si="8"/>
        <v>0</v>
      </c>
    </row>
    <row r="42" spans="1:7" x14ac:dyDescent="0.3">
      <c r="A42" s="2"/>
      <c r="B42" s="10" t="s">
        <v>26</v>
      </c>
      <c r="C42" s="10"/>
      <c r="D42" s="10"/>
      <c r="F42" s="4">
        <f>IF(E42="yes",1,IF(E42="no",1,IF(E42="N/A",0,1)))</f>
        <v>1</v>
      </c>
      <c r="G42" s="4">
        <f t="shared" si="8"/>
        <v>0</v>
      </c>
    </row>
    <row r="43" spans="1:7" x14ac:dyDescent="0.3">
      <c r="A43" s="15" t="s">
        <v>67</v>
      </c>
      <c r="B43" s="15"/>
      <c r="C43" s="15"/>
      <c r="D43" s="15"/>
    </row>
    <row r="44" spans="1:7" x14ac:dyDescent="0.3">
      <c r="A44" s="2"/>
      <c r="B44" s="10" t="s">
        <v>57</v>
      </c>
      <c r="C44" s="10"/>
      <c r="D44" s="10"/>
      <c r="F44" s="4">
        <f>IF(E44="yes",1,IF(E44="no",1,IF(E44="N/A",0,1)))</f>
        <v>1</v>
      </c>
      <c r="G44" s="4">
        <f t="shared" ref="G44:G47" si="10">IF(E44="Yes",F44,IF(E44="no",0,0))</f>
        <v>0</v>
      </c>
    </row>
    <row r="45" spans="1:7" x14ac:dyDescent="0.3">
      <c r="A45" s="2"/>
      <c r="B45" s="10" t="s">
        <v>20</v>
      </c>
      <c r="C45" s="10"/>
      <c r="D45" s="10"/>
      <c r="F45" s="4">
        <f t="shared" ref="F45:F46" si="11">IF(E45="yes",2,IF(E45="no",2,IF(E45="N/A",0,2)))</f>
        <v>2</v>
      </c>
      <c r="G45" s="4">
        <f t="shared" si="10"/>
        <v>0</v>
      </c>
    </row>
    <row r="46" spans="1:7" x14ac:dyDescent="0.3">
      <c r="A46" s="2"/>
      <c r="B46" s="10" t="s">
        <v>21</v>
      </c>
      <c r="C46" s="10"/>
      <c r="D46" s="10"/>
      <c r="F46" s="4">
        <f t="shared" si="11"/>
        <v>2</v>
      </c>
      <c r="G46" s="4">
        <f t="shared" si="10"/>
        <v>0</v>
      </c>
    </row>
    <row r="47" spans="1:7" x14ac:dyDescent="0.3">
      <c r="A47" s="2"/>
      <c r="B47" s="10" t="s">
        <v>28</v>
      </c>
      <c r="C47" s="10"/>
      <c r="D47" s="10"/>
      <c r="F47" s="4">
        <f>IF(E47="yes",1,IF(E47="no",1,IF(E47="N/A",0,1)))</f>
        <v>1</v>
      </c>
      <c r="G47" s="4">
        <f t="shared" si="10"/>
        <v>0</v>
      </c>
    </row>
    <row r="48" spans="1:7" x14ac:dyDescent="0.3">
      <c r="D48" s="8" t="s">
        <v>51</v>
      </c>
      <c r="E48" s="9">
        <f>ROUND(G48/F48,1)</f>
        <v>0</v>
      </c>
      <c r="F48" s="4">
        <f>SUM(F33:F37,F39:F42,F44:F47)</f>
        <v>20</v>
      </c>
      <c r="G48" s="4">
        <f>SUM(G33:G37,G39:G42,G44:G47)</f>
        <v>0</v>
      </c>
    </row>
    <row r="49" spans="1:7" s="1" customFormat="1" ht="43.2" x14ac:dyDescent="0.3">
      <c r="A49" s="12" t="s">
        <v>45</v>
      </c>
      <c r="B49" s="13"/>
      <c r="C49" s="13"/>
      <c r="D49" s="13"/>
      <c r="E49" s="3" t="s">
        <v>24</v>
      </c>
      <c r="F49" s="3" t="s">
        <v>13</v>
      </c>
      <c r="G49" s="3" t="s">
        <v>14</v>
      </c>
    </row>
    <row r="50" spans="1:7" x14ac:dyDescent="0.3">
      <c r="A50" s="15" t="s">
        <v>58</v>
      </c>
      <c r="B50" s="15"/>
      <c r="C50" s="15"/>
      <c r="D50" s="15"/>
    </row>
    <row r="51" spans="1:7" x14ac:dyDescent="0.3">
      <c r="A51" s="2"/>
      <c r="B51" s="10" t="s">
        <v>59</v>
      </c>
      <c r="C51" s="10"/>
      <c r="D51" s="10"/>
      <c r="F51" s="4">
        <f t="shared" ref="F51:F55" si="12">IF(E51="yes",1,IF(E51="no",1,IF(E51="N/A",0,1)))</f>
        <v>1</v>
      </c>
      <c r="G51" s="4">
        <f t="shared" ref="G51:G55" si="13">IF(E51="Yes",F51,IF(E51="no",0,0))</f>
        <v>0</v>
      </c>
    </row>
    <row r="52" spans="1:7" x14ac:dyDescent="0.3">
      <c r="A52" s="2"/>
      <c r="B52" s="10" t="s">
        <v>20</v>
      </c>
      <c r="C52" s="10"/>
      <c r="D52" s="10"/>
      <c r="F52" s="4">
        <f t="shared" si="12"/>
        <v>1</v>
      </c>
      <c r="G52" s="4">
        <f t="shared" si="13"/>
        <v>0</v>
      </c>
    </row>
    <row r="53" spans="1:7" x14ac:dyDescent="0.3">
      <c r="A53" s="2"/>
      <c r="B53" s="10" t="s">
        <v>21</v>
      </c>
      <c r="C53" s="10"/>
      <c r="D53" s="10"/>
      <c r="F53" s="4">
        <f t="shared" si="12"/>
        <v>1</v>
      </c>
      <c r="G53" s="4">
        <f t="shared" si="13"/>
        <v>0</v>
      </c>
    </row>
    <row r="54" spans="1:7" x14ac:dyDescent="0.3">
      <c r="A54" s="2"/>
      <c r="B54" s="10" t="s">
        <v>29</v>
      </c>
      <c r="C54" s="10"/>
      <c r="D54" s="10"/>
      <c r="F54" s="4">
        <f t="shared" si="12"/>
        <v>1</v>
      </c>
      <c r="G54" s="4">
        <f t="shared" si="13"/>
        <v>0</v>
      </c>
    </row>
    <row r="55" spans="1:7" x14ac:dyDescent="0.3">
      <c r="A55" s="2"/>
      <c r="B55" s="10" t="s">
        <v>30</v>
      </c>
      <c r="C55" s="10"/>
      <c r="D55" s="10"/>
      <c r="F55" s="4">
        <f t="shared" si="12"/>
        <v>1</v>
      </c>
      <c r="G55" s="4">
        <f t="shared" si="13"/>
        <v>0</v>
      </c>
    </row>
    <row r="56" spans="1:7" x14ac:dyDescent="0.3">
      <c r="A56" s="15" t="s">
        <v>60</v>
      </c>
      <c r="B56" s="15"/>
      <c r="C56" s="15"/>
      <c r="D56" s="15"/>
    </row>
    <row r="57" spans="1:7" x14ac:dyDescent="0.3">
      <c r="A57" s="2"/>
      <c r="B57" s="10" t="s">
        <v>59</v>
      </c>
      <c r="C57" s="10"/>
      <c r="D57" s="10"/>
      <c r="F57" s="4">
        <f t="shared" ref="F57:F61" si="14">IF(E57="yes",1,IF(E57="no",1,IF(E57="N/A",0,1)))</f>
        <v>1</v>
      </c>
      <c r="G57" s="4">
        <f t="shared" ref="G57:G61" si="15">IF(E57="Yes",F57,IF(E57="no",0,0))</f>
        <v>0</v>
      </c>
    </row>
    <row r="58" spans="1:7" x14ac:dyDescent="0.3">
      <c r="A58" s="2"/>
      <c r="B58" s="10" t="s">
        <v>20</v>
      </c>
      <c r="C58" s="10"/>
      <c r="D58" s="10"/>
      <c r="F58" s="4">
        <f t="shared" si="14"/>
        <v>1</v>
      </c>
      <c r="G58" s="4">
        <f t="shared" si="15"/>
        <v>0</v>
      </c>
    </row>
    <row r="59" spans="1:7" x14ac:dyDescent="0.3">
      <c r="A59" s="2"/>
      <c r="B59" s="10" t="s">
        <v>21</v>
      </c>
      <c r="C59" s="10"/>
      <c r="D59" s="10"/>
      <c r="F59" s="4">
        <f t="shared" si="14"/>
        <v>1</v>
      </c>
      <c r="G59" s="4">
        <f t="shared" si="15"/>
        <v>0</v>
      </c>
    </row>
    <row r="60" spans="1:7" x14ac:dyDescent="0.3">
      <c r="A60" s="2"/>
      <c r="B60" s="10" t="s">
        <v>29</v>
      </c>
      <c r="C60" s="10"/>
      <c r="D60" s="10"/>
      <c r="F60" s="4">
        <f t="shared" si="14"/>
        <v>1</v>
      </c>
      <c r="G60" s="4">
        <f t="shared" si="15"/>
        <v>0</v>
      </c>
    </row>
    <row r="61" spans="1:7" x14ac:dyDescent="0.3">
      <c r="A61" s="2"/>
      <c r="B61" s="10" t="s">
        <v>30</v>
      </c>
      <c r="C61" s="10"/>
      <c r="D61" s="10"/>
      <c r="F61" s="4">
        <f t="shared" si="14"/>
        <v>1</v>
      </c>
      <c r="G61" s="4">
        <f t="shared" si="15"/>
        <v>0</v>
      </c>
    </row>
    <row r="62" spans="1:7" x14ac:dyDescent="0.3">
      <c r="A62" s="15" t="s">
        <v>61</v>
      </c>
      <c r="B62" s="15"/>
      <c r="C62" s="15"/>
      <c r="D62" s="15"/>
    </row>
    <row r="63" spans="1:7" x14ac:dyDescent="0.3">
      <c r="A63" s="2"/>
      <c r="B63" s="10" t="s">
        <v>59</v>
      </c>
      <c r="C63" s="10"/>
      <c r="D63" s="10"/>
      <c r="F63" s="4">
        <f t="shared" ref="F63:F67" si="16">IF(E63="yes",1,IF(E63="no",1,IF(E63="N/A",0,1)))</f>
        <v>1</v>
      </c>
      <c r="G63" s="4">
        <f t="shared" ref="G63:G67" si="17">IF(E63="Yes",F63,IF(E63="no",0,0))</f>
        <v>0</v>
      </c>
    </row>
    <row r="64" spans="1:7" x14ac:dyDescent="0.3">
      <c r="A64" s="2"/>
      <c r="B64" s="10" t="s">
        <v>20</v>
      </c>
      <c r="C64" s="10"/>
      <c r="D64" s="10"/>
      <c r="F64" s="4">
        <f t="shared" si="16"/>
        <v>1</v>
      </c>
      <c r="G64" s="4">
        <f t="shared" si="17"/>
        <v>0</v>
      </c>
    </row>
    <row r="65" spans="1:7" x14ac:dyDescent="0.3">
      <c r="A65" s="2"/>
      <c r="B65" s="10" t="s">
        <v>21</v>
      </c>
      <c r="C65" s="10"/>
      <c r="D65" s="10"/>
      <c r="F65" s="4">
        <f t="shared" si="16"/>
        <v>1</v>
      </c>
      <c r="G65" s="4">
        <f t="shared" si="17"/>
        <v>0</v>
      </c>
    </row>
    <row r="66" spans="1:7" x14ac:dyDescent="0.3">
      <c r="A66" s="2"/>
      <c r="B66" s="10" t="s">
        <v>29</v>
      </c>
      <c r="C66" s="10"/>
      <c r="D66" s="10"/>
      <c r="F66" s="4">
        <f t="shared" si="16"/>
        <v>1</v>
      </c>
      <c r="G66" s="4">
        <f t="shared" si="17"/>
        <v>0</v>
      </c>
    </row>
    <row r="67" spans="1:7" x14ac:dyDescent="0.3">
      <c r="A67" s="2"/>
      <c r="B67" s="10" t="s">
        <v>30</v>
      </c>
      <c r="C67" s="10"/>
      <c r="D67" s="10"/>
      <c r="F67" s="4">
        <f t="shared" si="16"/>
        <v>1</v>
      </c>
      <c r="G67" s="4">
        <f t="shared" si="17"/>
        <v>0</v>
      </c>
    </row>
    <row r="68" spans="1:7" x14ac:dyDescent="0.3">
      <c r="A68" s="15" t="s">
        <v>62</v>
      </c>
      <c r="B68" s="15"/>
      <c r="C68" s="15"/>
      <c r="D68" s="15"/>
    </row>
    <row r="69" spans="1:7" x14ac:dyDescent="0.3">
      <c r="A69" s="2"/>
      <c r="B69" s="10" t="s">
        <v>59</v>
      </c>
      <c r="C69" s="10"/>
      <c r="D69" s="10"/>
      <c r="F69" s="4">
        <f t="shared" ref="F69:F73" si="18">IF(E69="yes",1,IF(E69="no",1,IF(E69="N/A",0,1)))</f>
        <v>1</v>
      </c>
      <c r="G69" s="4">
        <f t="shared" ref="G69:G73" si="19">IF(E69="Yes",F69,IF(E69="no",0,0))</f>
        <v>0</v>
      </c>
    </row>
    <row r="70" spans="1:7" x14ac:dyDescent="0.3">
      <c r="A70" s="2"/>
      <c r="B70" s="10" t="s">
        <v>20</v>
      </c>
      <c r="C70" s="10"/>
      <c r="D70" s="10"/>
      <c r="F70" s="4">
        <f t="shared" si="18"/>
        <v>1</v>
      </c>
      <c r="G70" s="4">
        <f t="shared" si="19"/>
        <v>0</v>
      </c>
    </row>
    <row r="71" spans="1:7" x14ac:dyDescent="0.3">
      <c r="A71" s="2"/>
      <c r="B71" s="10" t="s">
        <v>21</v>
      </c>
      <c r="C71" s="10"/>
      <c r="D71" s="10"/>
      <c r="F71" s="4">
        <f t="shared" si="18"/>
        <v>1</v>
      </c>
      <c r="G71" s="4">
        <f t="shared" si="19"/>
        <v>0</v>
      </c>
    </row>
    <row r="72" spans="1:7" x14ac:dyDescent="0.3">
      <c r="A72" s="2"/>
      <c r="B72" s="10" t="s">
        <v>29</v>
      </c>
      <c r="C72" s="10"/>
      <c r="D72" s="10"/>
      <c r="F72" s="4">
        <f t="shared" si="18"/>
        <v>1</v>
      </c>
      <c r="G72" s="4">
        <f t="shared" si="19"/>
        <v>0</v>
      </c>
    </row>
    <row r="73" spans="1:7" x14ac:dyDescent="0.3">
      <c r="A73" s="2"/>
      <c r="B73" s="10" t="s">
        <v>30</v>
      </c>
      <c r="C73" s="10"/>
      <c r="D73" s="10"/>
      <c r="F73" s="4">
        <f t="shared" si="18"/>
        <v>1</v>
      </c>
      <c r="G73" s="4">
        <f t="shared" si="19"/>
        <v>0</v>
      </c>
    </row>
    <row r="74" spans="1:7" x14ac:dyDescent="0.3">
      <c r="D74" s="8" t="s">
        <v>52</v>
      </c>
      <c r="E74" s="9">
        <f>ROUND(G74/F74,1)</f>
        <v>0</v>
      </c>
      <c r="F74" s="4">
        <f>SUM(F51:F55,F57:F61,F63:F67,F69:F73)</f>
        <v>20</v>
      </c>
      <c r="G74" s="4">
        <f>SUM(G51:G55,G57:G61,G63:G67,G69:G73)</f>
        <v>0</v>
      </c>
    </row>
    <row r="75" spans="1:7" s="1" customFormat="1" ht="43.2" x14ac:dyDescent="0.3">
      <c r="A75" s="12" t="s">
        <v>46</v>
      </c>
      <c r="B75" s="13"/>
      <c r="C75" s="13"/>
      <c r="D75" s="13"/>
      <c r="E75" s="3" t="s">
        <v>24</v>
      </c>
      <c r="F75" s="3" t="s">
        <v>13</v>
      </c>
      <c r="G75" s="3" t="s">
        <v>14</v>
      </c>
    </row>
    <row r="76" spans="1:7" x14ac:dyDescent="0.3">
      <c r="A76" s="15" t="s">
        <v>63</v>
      </c>
      <c r="B76" s="15"/>
      <c r="C76" s="15"/>
      <c r="D76" s="15"/>
    </row>
    <row r="77" spans="1:7" x14ac:dyDescent="0.3">
      <c r="A77" s="2"/>
      <c r="B77" s="10" t="s">
        <v>69</v>
      </c>
      <c r="C77" s="10"/>
      <c r="D77" s="10"/>
      <c r="F77" s="4">
        <f t="shared" ref="F77:F81" si="20">IF(E77="yes",1,IF(E77="no",1,IF(E77="N/A",0,1)))</f>
        <v>1</v>
      </c>
      <c r="G77" s="4">
        <f t="shared" ref="G77:G81" si="21">IF(E77="Yes",F77,IF(E77="no",0,0))</f>
        <v>0</v>
      </c>
    </row>
    <row r="78" spans="1:7" x14ac:dyDescent="0.3">
      <c r="A78" s="2"/>
      <c r="B78" s="10" t="s">
        <v>20</v>
      </c>
      <c r="C78" s="10"/>
      <c r="D78" s="10"/>
      <c r="F78" s="4">
        <f t="shared" si="20"/>
        <v>1</v>
      </c>
      <c r="G78" s="4">
        <f t="shared" si="21"/>
        <v>0</v>
      </c>
    </row>
    <row r="79" spans="1:7" x14ac:dyDescent="0.3">
      <c r="A79" s="2"/>
      <c r="B79" s="10" t="s">
        <v>21</v>
      </c>
      <c r="C79" s="10"/>
      <c r="D79" s="10"/>
      <c r="F79" s="4">
        <f t="shared" si="20"/>
        <v>1</v>
      </c>
      <c r="G79" s="4">
        <f t="shared" si="21"/>
        <v>0</v>
      </c>
    </row>
    <row r="80" spans="1:7" x14ac:dyDescent="0.3">
      <c r="A80" s="2"/>
      <c r="B80" s="10" t="s">
        <v>29</v>
      </c>
      <c r="C80" s="10"/>
      <c r="D80" s="10"/>
      <c r="F80" s="4">
        <f t="shared" si="20"/>
        <v>1</v>
      </c>
      <c r="G80" s="4">
        <f t="shared" si="21"/>
        <v>0</v>
      </c>
    </row>
    <row r="81" spans="1:7" x14ac:dyDescent="0.3">
      <c r="A81" s="2"/>
      <c r="B81" s="10" t="s">
        <v>31</v>
      </c>
      <c r="C81" s="10"/>
      <c r="D81" s="10"/>
      <c r="F81" s="4">
        <f t="shared" si="20"/>
        <v>1</v>
      </c>
      <c r="G81" s="4">
        <f t="shared" si="21"/>
        <v>0</v>
      </c>
    </row>
    <row r="82" spans="1:7" x14ac:dyDescent="0.3">
      <c r="D82" s="8" t="s">
        <v>53</v>
      </c>
      <c r="E82" s="9">
        <f>ROUND(G82/F82,1)</f>
        <v>0</v>
      </c>
      <c r="F82" s="4">
        <f>SUM(F77:F81)</f>
        <v>5</v>
      </c>
      <c r="G82" s="4">
        <f>SUM(G77:G81)</f>
        <v>0</v>
      </c>
    </row>
    <row r="83" spans="1:7" s="1" customFormat="1" ht="43.2" x14ac:dyDescent="0.3">
      <c r="A83" s="12" t="s">
        <v>47</v>
      </c>
      <c r="B83" s="13"/>
      <c r="C83" s="13"/>
      <c r="D83" s="13"/>
      <c r="E83" s="3" t="s">
        <v>24</v>
      </c>
      <c r="F83" s="3" t="s">
        <v>13</v>
      </c>
      <c r="G83" s="3" t="s">
        <v>14</v>
      </c>
    </row>
    <row r="84" spans="1:7" x14ac:dyDescent="0.3">
      <c r="A84" s="10" t="s">
        <v>23</v>
      </c>
      <c r="B84" s="10"/>
      <c r="C84" s="10"/>
      <c r="D84" s="10"/>
      <c r="F84" s="4">
        <f>IF(E84="yes",10,IF(E84="no",10,IF(E84="N/A",0,10)))</f>
        <v>10</v>
      </c>
      <c r="G84" s="4">
        <f>IF(E84="Yes",F84,IF(E84="no",0,0))</f>
        <v>0</v>
      </c>
    </row>
    <row r="85" spans="1:7" x14ac:dyDescent="0.3">
      <c r="D85" s="8" t="s">
        <v>54</v>
      </c>
      <c r="E85" s="9">
        <f>ROUND(G85/F85,1)</f>
        <v>0</v>
      </c>
      <c r="F85" s="4">
        <f>SUM(F84)</f>
        <v>10</v>
      </c>
      <c r="G85" s="4">
        <f>SUM(G84)</f>
        <v>0</v>
      </c>
    </row>
    <row r="86" spans="1:7" s="1" customFormat="1" ht="28.8" x14ac:dyDescent="0.3">
      <c r="A86" s="12" t="s">
        <v>32</v>
      </c>
      <c r="B86" s="13"/>
      <c r="C86" s="13"/>
      <c r="D86" s="13"/>
      <c r="E86" s="3" t="s">
        <v>33</v>
      </c>
      <c r="F86" s="3" t="s">
        <v>13</v>
      </c>
      <c r="G86" s="3" t="s">
        <v>14</v>
      </c>
    </row>
    <row r="87" spans="1:7" x14ac:dyDescent="0.3">
      <c r="A87" s="13" t="s">
        <v>55</v>
      </c>
      <c r="B87" s="13"/>
      <c r="C87" s="13"/>
      <c r="D87" s="13"/>
      <c r="E87" s="9">
        <f>SUM((E19*0.2),(E22*0.05),(E30*0.2),(E48*0.2),(E74*0.2),(E82*0.05),(E85*0.1))</f>
        <v>0</v>
      </c>
      <c r="F87" s="4">
        <f>SUM(F19,F22,F30,F48,F74,F82,F85)</f>
        <v>100</v>
      </c>
      <c r="G87" s="4">
        <f>SUM(G19,G22,G30,G48,G74,G82,G85)</f>
        <v>0</v>
      </c>
    </row>
    <row r="88" spans="1:7" x14ac:dyDescent="0.3">
      <c r="A88" s="13"/>
      <c r="B88" s="13"/>
      <c r="C88" s="13"/>
      <c r="D88" s="13"/>
    </row>
  </sheetData>
  <mergeCells count="85">
    <mergeCell ref="A87:D88"/>
    <mergeCell ref="A84:D84"/>
    <mergeCell ref="A1:D1"/>
    <mergeCell ref="A2:B2"/>
    <mergeCell ref="A4:B4"/>
    <mergeCell ref="A5:B5"/>
    <mergeCell ref="A50:D50"/>
    <mergeCell ref="A76:D76"/>
    <mergeCell ref="A75:D75"/>
    <mergeCell ref="A83:D83"/>
    <mergeCell ref="A14:D14"/>
    <mergeCell ref="A11:D11"/>
    <mergeCell ref="C6:E6"/>
    <mergeCell ref="C7:E7"/>
    <mergeCell ref="C8:E8"/>
    <mergeCell ref="C9:E9"/>
    <mergeCell ref="A7:B7"/>
    <mergeCell ref="A27:D27"/>
    <mergeCell ref="A28:D28"/>
    <mergeCell ref="A10:D10"/>
    <mergeCell ref="A20:D20"/>
    <mergeCell ref="A23:D23"/>
    <mergeCell ref="A18:D18"/>
    <mergeCell ref="A21:D21"/>
    <mergeCell ref="A24:D24"/>
    <mergeCell ref="A25:D25"/>
    <mergeCell ref="A26:D26"/>
    <mergeCell ref="A12:D12"/>
    <mergeCell ref="A13:D13"/>
    <mergeCell ref="A15:D15"/>
    <mergeCell ref="A16:D16"/>
    <mergeCell ref="A17:D17"/>
    <mergeCell ref="A29:D29"/>
    <mergeCell ref="A32:D32"/>
    <mergeCell ref="A43:D43"/>
    <mergeCell ref="B33:D33"/>
    <mergeCell ref="B34:D34"/>
    <mergeCell ref="B35:D35"/>
    <mergeCell ref="B36:D36"/>
    <mergeCell ref="B37:D37"/>
    <mergeCell ref="A38:D38"/>
    <mergeCell ref="B39:D39"/>
    <mergeCell ref="B46:D46"/>
    <mergeCell ref="B47:D47"/>
    <mergeCell ref="B51:D51"/>
    <mergeCell ref="B52:D52"/>
    <mergeCell ref="A31:D31"/>
    <mergeCell ref="A49:D49"/>
    <mergeCell ref="B40:D40"/>
    <mergeCell ref="B41:D41"/>
    <mergeCell ref="B42:D42"/>
    <mergeCell ref="B44:D44"/>
    <mergeCell ref="B45:D45"/>
    <mergeCell ref="C2:D2"/>
    <mergeCell ref="C4:D4"/>
    <mergeCell ref="C5:D5"/>
    <mergeCell ref="B71:D71"/>
    <mergeCell ref="B72:D72"/>
    <mergeCell ref="B66:D66"/>
    <mergeCell ref="B67:D67"/>
    <mergeCell ref="A68:D68"/>
    <mergeCell ref="B69:D69"/>
    <mergeCell ref="B70:D70"/>
    <mergeCell ref="B61:D61"/>
    <mergeCell ref="A62:D62"/>
    <mergeCell ref="B63:D63"/>
    <mergeCell ref="B64:D64"/>
    <mergeCell ref="B65:D65"/>
    <mergeCell ref="A56:D56"/>
    <mergeCell ref="A3:B3"/>
    <mergeCell ref="C3:D3"/>
    <mergeCell ref="A86:D86"/>
    <mergeCell ref="B79:D79"/>
    <mergeCell ref="B80:D80"/>
    <mergeCell ref="B81:D81"/>
    <mergeCell ref="B73:D73"/>
    <mergeCell ref="B77:D77"/>
    <mergeCell ref="B78:D78"/>
    <mergeCell ref="B57:D57"/>
    <mergeCell ref="B58:D58"/>
    <mergeCell ref="B59:D59"/>
    <mergeCell ref="B60:D60"/>
    <mergeCell ref="B53:D53"/>
    <mergeCell ref="B54:D54"/>
    <mergeCell ref="B55:D55"/>
  </mergeCells>
  <dataValidations count="1">
    <dataValidation type="list" allowBlank="1" showInputMessage="1" showErrorMessage="1" sqref="E77:E81 E11:E18 E21 E24:E29 E51:E55 E57:E61 E63:E67 E84 E69:E73 E33:E37 E39:E42 E44:E47">
      <formula1>"Yes,No,N/A"</formula1>
    </dataValidation>
  </dataValidations>
  <pageMargins left="0.7" right="0.7" top="0.75" bottom="0.75" header="0.3" footer="0.3"/>
  <pageSetup scale="90" fitToHeight="2" orientation="portrait" r:id="rId1"/>
  <ignoredErrors>
    <ignoredError sqref="F14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BD28642AD9F1F4DA1A3553C8142069D" ma:contentTypeVersion="16" ma:contentTypeDescription="Create a new document." ma:contentTypeScope="" ma:versionID="05ef6113561c5a18b2a966d84210881b">
  <xsd:schema xmlns:xsd="http://www.w3.org/2001/XMLSchema" xmlns:xs="http://www.w3.org/2001/XMLSchema" xmlns:p="http://schemas.microsoft.com/office/2006/metadata/properties" xmlns:ns2="ebb0b8bf-788a-4743-a7c7-91d546c0487d" xmlns:ns3="61987f4e-27c8-424c-9cec-12ca685a78aa" targetNamespace="http://schemas.microsoft.com/office/2006/metadata/properties" ma:root="true" ma:fieldsID="718f882bf557caecc266ec6a9dbaf7d5" ns2:_="" ns3:_="">
    <xsd:import namespace="ebb0b8bf-788a-4743-a7c7-91d546c0487d"/>
    <xsd:import namespace="61987f4e-27c8-424c-9cec-12ca685a78a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2:MediaServiceOCR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b0b8bf-788a-4743-a7c7-91d546c0487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da2157d8-ccc1-4fc8-a2a4-3f8f6553454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987f4e-27c8-424c-9cec-12ca685a78a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56520dfc-483a-4dab-91b6-c54ab0056383}" ma:internalName="TaxCatchAll" ma:showField="CatchAllData" ma:web="61987f4e-27c8-424c-9cec-12ca685a78a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bb0b8bf-788a-4743-a7c7-91d546c0487d">
      <Terms xmlns="http://schemas.microsoft.com/office/infopath/2007/PartnerControls"/>
    </lcf76f155ced4ddcb4097134ff3c332f>
    <TaxCatchAll xmlns="61987f4e-27c8-424c-9cec-12ca685a78aa" xsi:nil="true"/>
  </documentManagement>
</p:properties>
</file>

<file path=customXml/itemProps1.xml><?xml version="1.0" encoding="utf-8"?>
<ds:datastoreItem xmlns:ds="http://schemas.openxmlformats.org/officeDocument/2006/customXml" ds:itemID="{9D6D35D8-C385-403E-BCD3-6BCABA6494A6}"/>
</file>

<file path=customXml/itemProps2.xml><?xml version="1.0" encoding="utf-8"?>
<ds:datastoreItem xmlns:ds="http://schemas.openxmlformats.org/officeDocument/2006/customXml" ds:itemID="{187AC8C1-423A-45D1-9E06-BEFF89B507CD}"/>
</file>

<file path=customXml/itemProps3.xml><?xml version="1.0" encoding="utf-8"?>
<ds:datastoreItem xmlns:ds="http://schemas.openxmlformats.org/officeDocument/2006/customXml" ds:itemID="{599B875E-BFF0-4260-8D96-D0BE62295FE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Cox</dc:creator>
  <cp:lastModifiedBy>Robert Cox</cp:lastModifiedBy>
  <cp:lastPrinted>2015-11-13T16:03:06Z</cp:lastPrinted>
  <dcterms:created xsi:type="dcterms:W3CDTF">2015-11-04T15:26:40Z</dcterms:created>
  <dcterms:modified xsi:type="dcterms:W3CDTF">2015-12-01T20:07:06Z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0x010100BBD28642AD9F1F4DA1A3553C8142069D</vt:lpwstr>
  </property>
</Properties>
</file>